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wagner\Desktop\transparencia_fiscalizacao\"/>
    </mc:Choice>
  </mc:AlternateContent>
  <xr:revisionPtr revIDLastSave="0" documentId="8_{9F027883-CD4B-4C86-8171-002F81BB4733}" xr6:coauthVersionLast="47" xr6:coauthVersionMax="47" xr10:uidLastSave="{00000000-0000-0000-0000-000000000000}"/>
  <bookViews>
    <workbookView xWindow="-24120" yWindow="-120" windowWidth="24240" windowHeight="13020" xr2:uid="{00000000-000D-0000-FFFF-FFFF00000000}"/>
  </bookViews>
  <sheets>
    <sheet name="fiscais 2024" sheetId="2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4" i="2" l="1"/>
  <c r="P14" i="2" l="1"/>
  <c r="O14" i="2"/>
  <c r="N14" i="2"/>
  <c r="H13" i="2"/>
  <c r="G13" i="2"/>
  <c r="G12" i="2"/>
  <c r="R12" i="2" s="1"/>
  <c r="M11" i="2"/>
  <c r="J11" i="2"/>
  <c r="I11" i="2"/>
  <c r="H11" i="2"/>
  <c r="G11" i="2"/>
  <c r="M10" i="2"/>
  <c r="K10" i="2"/>
  <c r="J10" i="2"/>
  <c r="I10" i="2"/>
  <c r="H10" i="2"/>
  <c r="R10" i="2" s="1"/>
  <c r="I9" i="2"/>
  <c r="H9" i="2"/>
  <c r="G9" i="2"/>
  <c r="R9" i="2" s="1"/>
  <c r="J8" i="2"/>
  <c r="I8" i="2"/>
  <c r="H8" i="2"/>
  <c r="G8" i="2"/>
  <c r="F8" i="2"/>
  <c r="R8" i="2" s="1"/>
  <c r="K7" i="2"/>
  <c r="G7" i="2"/>
  <c r="M6" i="2"/>
  <c r="L6" i="2"/>
  <c r="L14" i="2" s="1"/>
  <c r="K6" i="2"/>
  <c r="J6" i="2"/>
  <c r="I6" i="2"/>
  <c r="I14" i="2" s="1"/>
  <c r="H6" i="2"/>
  <c r="H14" i="2" s="1"/>
  <c r="G6" i="2"/>
  <c r="F6" i="2"/>
  <c r="G5" i="2"/>
  <c r="F5" i="2"/>
  <c r="R5" i="2" s="1"/>
  <c r="R6" i="2" l="1"/>
  <c r="R7" i="2"/>
  <c r="R11" i="2"/>
  <c r="R13" i="2"/>
  <c r="F14" i="2"/>
  <c r="G14" i="2"/>
  <c r="J14" i="2"/>
  <c r="K14" i="2"/>
  <c r="M14" i="2"/>
  <c r="R14" i="2" l="1"/>
</calcChain>
</file>

<file path=xl/sharedStrings.xml><?xml version="1.0" encoding="utf-8"?>
<sst xmlns="http://schemas.openxmlformats.org/spreadsheetml/2006/main" count="25" uniqueCount="25">
  <si>
    <t>FISCAIS</t>
  </si>
  <si>
    <t>SALÁRIO BRUTO JANEIRO</t>
  </si>
  <si>
    <t>SALÁRIO BRUTO FEVEREIRO</t>
  </si>
  <si>
    <t>SALÁRIO BRUTO MARÇO</t>
  </si>
  <si>
    <t>SALÁRIO BRUTO ABRIL</t>
  </si>
  <si>
    <t>SALÁRIO BRUTO MAIO</t>
  </si>
  <si>
    <t>SALÁRIO BRUTO JUNHO</t>
  </si>
  <si>
    <t>SALÁRIO BRUTO JULHO</t>
  </si>
  <si>
    <t>SALÁRIO BRUTO AGOSTO</t>
  </si>
  <si>
    <t>SALÁRIO BRUTO SETEMBRO</t>
  </si>
  <si>
    <t>SALÁRIO BRUTO OUTUBRO</t>
  </si>
  <si>
    <t>SALÁRIO BRUTO NOVEMBRO</t>
  </si>
  <si>
    <t>FISCAIS EM CAMPO</t>
  </si>
  <si>
    <t>Bianca de Andrade Sousa Fernandes</t>
  </si>
  <si>
    <t>Claudia Regina Garcia Bastos</t>
  </si>
  <si>
    <t>Daniele de Souza Magalhães Fontes</t>
  </si>
  <si>
    <t>Edinilson Silva de Siqueira</t>
  </si>
  <si>
    <t>Flavio Correa Soares</t>
  </si>
  <si>
    <t xml:space="preserve">Lucianna Coelho Ramos   </t>
  </si>
  <si>
    <t xml:space="preserve">Marcelo Pereira da Silva </t>
  </si>
  <si>
    <t xml:space="preserve">Wagner Santos lucena   </t>
  </si>
  <si>
    <t xml:space="preserve">Sarah Gomes Pitta Lopes    </t>
  </si>
  <si>
    <t>SOMA</t>
  </si>
  <si>
    <t>SALÁRIO BRUTO DEZEMBRO</t>
  </si>
  <si>
    <t>TOTAL (JAN~DEZ)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</si>
</sst>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* #,##0.00_-;\-&quot;R$&quot;* #,##0.00_-;_-&quot;R$&quot;* &quot;-&quot;??_-;_-@_-"/>
    <numFmt numFmtId="164" formatCode="_-&quot;R$&quot;\ * #,##0.00_-;\-&quot;R$&quot;\ * #,##0.00_-;_-&quot;R$&quot;\ * &quot;-&quot;??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6">
    <xf numFmtId="0" fontId="0" fillId="0" borderId="0" xfId="0"/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64" fontId="0" fillId="0" borderId="5" xfId="1" applyFont="1" applyBorder="1" applyAlignment="1">
      <alignment horizontal="center"/>
    </xf>
    <xf numFmtId="164" fontId="0" fillId="0" borderId="4" xfId="1" applyFont="1" applyBorder="1" applyAlignment="1">
      <alignment horizontal="center"/>
    </xf>
    <xf numFmtId="164" fontId="0" fillId="0" borderId="5" xfId="1" applyFont="1" applyBorder="1"/>
    <xf numFmtId="0" fontId="2" fillId="0" borderId="9" xfId="0" applyFont="1" applyBorder="1"/>
    <xf numFmtId="0" fontId="2" fillId="0" borderId="0" xfId="0" applyFont="1"/>
    <xf numFmtId="0" fontId="2" fillId="0" borderId="10" xfId="0" applyFont="1" applyBorder="1"/>
    <xf numFmtId="164" fontId="0" fillId="0" borderId="4" xfId="1" applyFont="1" applyBorder="1"/>
    <xf numFmtId="44" fontId="2" fillId="2" borderId="4" xfId="0" applyNumberFormat="1" applyFont="1" applyFill="1" applyBorder="1"/>
    <xf numFmtId="0" fontId="2" fillId="3" borderId="1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164" fontId="2" fillId="3" borderId="4" xfId="0" applyNumberFormat="1" applyFont="1" applyFill="1" applyBorder="1"/>
    <xf numFmtId="0" fontId="2" fillId="0" borderId="9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left"/>
    </xf>
    <xf numFmtId="0" fontId="2" fillId="0" borderId="8" xfId="0" applyFont="1" applyBorder="1" applyAlignment="1">
      <alignment horizontal="left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R14"/>
  <sheetViews>
    <sheetView tabSelected="1" workbookViewId="0">
      <selection activeCell="O21" sqref="O21"/>
    </sheetView>
  </sheetViews>
  <sheetFormatPr defaultRowHeight="15" x14ac:dyDescent="0.25"/>
  <cols>
    <col min="6" max="6" width="16.7109375" customWidth="1"/>
    <col min="7" max="7" width="15.140625" customWidth="1"/>
    <col min="8" max="8" width="15.5703125" customWidth="1"/>
    <col min="9" max="9" width="15.85546875" customWidth="1"/>
    <col min="10" max="10" width="15" customWidth="1"/>
    <col min="11" max="11" width="15.85546875" customWidth="1"/>
    <col min="12" max="12" width="15.7109375" customWidth="1"/>
    <col min="13" max="13" width="16.42578125" customWidth="1"/>
    <col min="14" max="14" width="15.7109375" customWidth="1"/>
    <col min="15" max="15" width="16.5703125" customWidth="1"/>
    <col min="16" max="16" width="14.42578125" customWidth="1"/>
    <col min="17" max="17" width="16.42578125" customWidth="1"/>
    <col min="18" max="18" width="17.5703125" customWidth="1"/>
  </cols>
  <sheetData>
    <row r="2" spans="2:18" ht="15.75" thickBot="1" x14ac:dyDescent="0.3"/>
    <row r="3" spans="2:18" ht="50.1" customHeight="1" thickBot="1" x14ac:dyDescent="0.3">
      <c r="B3" s="20" t="s">
        <v>0</v>
      </c>
      <c r="C3" s="21"/>
      <c r="D3" s="21"/>
      <c r="E3" s="22"/>
      <c r="F3" s="1" t="s">
        <v>1</v>
      </c>
      <c r="G3" s="1" t="s">
        <v>2</v>
      </c>
      <c r="H3" s="1" t="s">
        <v>3</v>
      </c>
      <c r="I3" s="1" t="s">
        <v>4</v>
      </c>
      <c r="J3" s="1" t="s">
        <v>5</v>
      </c>
      <c r="K3" s="1" t="s">
        <v>6</v>
      </c>
      <c r="L3" s="1" t="s">
        <v>7</v>
      </c>
      <c r="M3" s="1" t="s">
        <v>8</v>
      </c>
      <c r="N3" s="2" t="s">
        <v>9</v>
      </c>
      <c r="O3" s="2" t="s">
        <v>10</v>
      </c>
      <c r="P3" s="2" t="s">
        <v>11</v>
      </c>
      <c r="Q3" s="2" t="s">
        <v>23</v>
      </c>
      <c r="R3" s="1" t="s">
        <v>24</v>
      </c>
    </row>
    <row r="4" spans="2:18" ht="15.75" thickBot="1" x14ac:dyDescent="0.3">
      <c r="B4" s="20" t="s">
        <v>12</v>
      </c>
      <c r="C4" s="21"/>
      <c r="D4" s="21"/>
      <c r="E4" s="22"/>
      <c r="F4" s="2"/>
      <c r="G4" s="2"/>
      <c r="H4" s="2"/>
      <c r="I4" s="2"/>
      <c r="J4" s="1"/>
      <c r="K4" s="2"/>
      <c r="L4" s="2"/>
      <c r="M4" s="1"/>
      <c r="N4" s="2"/>
      <c r="O4" s="2"/>
      <c r="P4" s="2"/>
      <c r="Q4" s="2"/>
      <c r="R4" s="1"/>
    </row>
    <row r="5" spans="2:18" ht="15.75" thickBot="1" x14ac:dyDescent="0.3">
      <c r="B5" s="23" t="s">
        <v>13</v>
      </c>
      <c r="C5" s="24"/>
      <c r="D5" s="24"/>
      <c r="E5" s="25"/>
      <c r="F5" s="3">
        <f t="shared" ref="F5:G5" si="0">15389.14</f>
        <v>15389.14</v>
      </c>
      <c r="G5" s="3">
        <f t="shared" si="0"/>
        <v>15389.14</v>
      </c>
      <c r="H5" s="3">
        <v>14962.23</v>
      </c>
      <c r="I5" s="3">
        <v>16499.099999999999</v>
      </c>
      <c r="J5" s="4">
        <v>16473.32</v>
      </c>
      <c r="K5" s="3">
        <v>15085.18</v>
      </c>
      <c r="L5" s="3">
        <v>18438.490000000002</v>
      </c>
      <c r="M5" s="4">
        <v>16572.47</v>
      </c>
      <c r="N5" s="5">
        <v>21180.799999999999</v>
      </c>
      <c r="O5" s="5">
        <v>16746.080000000002</v>
      </c>
      <c r="P5" s="5">
        <v>16021.52</v>
      </c>
      <c r="Q5" s="5">
        <v>21107.18</v>
      </c>
      <c r="R5" s="10">
        <f>SUM(F5:Q5)</f>
        <v>203864.65</v>
      </c>
    </row>
    <row r="6" spans="2:18" ht="15.75" thickBot="1" x14ac:dyDescent="0.3">
      <c r="B6" s="14" t="s">
        <v>14</v>
      </c>
      <c r="C6" s="15"/>
      <c r="D6" s="15"/>
      <c r="E6" s="16"/>
      <c r="F6" s="3">
        <f t="shared" ref="F6:I6" si="1">18281.86</f>
        <v>18281.86</v>
      </c>
      <c r="G6" s="3">
        <f t="shared" si="1"/>
        <v>18281.86</v>
      </c>
      <c r="H6" s="3">
        <f t="shared" si="1"/>
        <v>18281.86</v>
      </c>
      <c r="I6" s="3">
        <f t="shared" si="1"/>
        <v>18281.86</v>
      </c>
      <c r="J6" s="3">
        <f>20281.86</f>
        <v>20281.86</v>
      </c>
      <c r="K6" s="3">
        <f>18381.86</f>
        <v>18381.86</v>
      </c>
      <c r="L6" s="3">
        <f>20281.86</f>
        <v>20281.86</v>
      </c>
      <c r="M6" s="3">
        <f>20281.86</f>
        <v>20281.86</v>
      </c>
      <c r="N6" s="5">
        <v>26610.63</v>
      </c>
      <c r="O6" s="5">
        <v>22131.02</v>
      </c>
      <c r="P6" s="5">
        <v>22010.02</v>
      </c>
      <c r="Q6" s="5">
        <v>26323.37</v>
      </c>
      <c r="R6" s="10">
        <f t="shared" ref="R6:R13" si="2">SUM(F6:Q6)</f>
        <v>249429.91999999998</v>
      </c>
    </row>
    <row r="7" spans="2:18" ht="15.75" thickBot="1" x14ac:dyDescent="0.3">
      <c r="B7" s="6" t="s">
        <v>15</v>
      </c>
      <c r="C7" s="7"/>
      <c r="D7" s="7"/>
      <c r="E7" s="8"/>
      <c r="F7" s="3">
        <v>26175.85</v>
      </c>
      <c r="G7" s="3">
        <f t="shared" ref="G7:K7" si="3">18413.04</f>
        <v>18413.04</v>
      </c>
      <c r="H7" s="3">
        <v>15822.08</v>
      </c>
      <c r="I7" s="3">
        <v>18281.86</v>
      </c>
      <c r="J7" s="3">
        <v>15822.88</v>
      </c>
      <c r="K7" s="3">
        <f t="shared" si="3"/>
        <v>18413.04</v>
      </c>
      <c r="L7" s="3">
        <v>19590.93</v>
      </c>
      <c r="M7" s="3">
        <v>15822.88</v>
      </c>
      <c r="N7" s="5">
        <v>21073.94</v>
      </c>
      <c r="O7" s="5">
        <v>18224.82</v>
      </c>
      <c r="P7" s="5">
        <v>18263.82</v>
      </c>
      <c r="Q7" s="5">
        <v>19273.82</v>
      </c>
      <c r="R7" s="10">
        <f t="shared" si="2"/>
        <v>225178.96000000002</v>
      </c>
    </row>
    <row r="8" spans="2:18" ht="15.75" thickBot="1" x14ac:dyDescent="0.3">
      <c r="B8" s="14" t="s">
        <v>16</v>
      </c>
      <c r="C8" s="15"/>
      <c r="D8" s="15"/>
      <c r="E8" s="16"/>
      <c r="F8" s="3">
        <f t="shared" ref="F8:J8" si="4">5478.76</f>
        <v>5478.76</v>
      </c>
      <c r="G8" s="3">
        <f t="shared" si="4"/>
        <v>5478.76</v>
      </c>
      <c r="H8" s="3">
        <f t="shared" si="4"/>
        <v>5478.76</v>
      </c>
      <c r="I8" s="3">
        <f t="shared" si="4"/>
        <v>5478.76</v>
      </c>
      <c r="J8" s="3">
        <f t="shared" si="4"/>
        <v>5478.76</v>
      </c>
      <c r="K8" s="3">
        <v>10274.77</v>
      </c>
      <c r="L8" s="3">
        <v>5638.34</v>
      </c>
      <c r="M8" s="3">
        <v>5638.34</v>
      </c>
      <c r="N8" s="5">
        <v>9501.06</v>
      </c>
      <c r="O8" s="5">
        <v>6233.68</v>
      </c>
      <c r="P8" s="5">
        <v>8576.6299999999992</v>
      </c>
      <c r="Q8" s="5">
        <v>11540.69</v>
      </c>
      <c r="R8" s="10">
        <f t="shared" si="2"/>
        <v>84797.31</v>
      </c>
    </row>
    <row r="9" spans="2:18" ht="15.75" thickBot="1" x14ac:dyDescent="0.3">
      <c r="B9" s="14" t="s">
        <v>17</v>
      </c>
      <c r="C9" s="15"/>
      <c r="D9" s="15"/>
      <c r="E9" s="16"/>
      <c r="F9" s="3">
        <v>18780.650000000001</v>
      </c>
      <c r="G9" s="3">
        <f t="shared" ref="G9:I9" si="5">15726.98</f>
        <v>15726.98</v>
      </c>
      <c r="H9" s="3">
        <f t="shared" si="5"/>
        <v>15726.98</v>
      </c>
      <c r="I9" s="3">
        <f t="shared" si="5"/>
        <v>15726.98</v>
      </c>
      <c r="J9" s="3">
        <v>17526.98</v>
      </c>
      <c r="K9" s="3">
        <v>15849.93</v>
      </c>
      <c r="L9" s="3">
        <v>33539.410000000003</v>
      </c>
      <c r="M9" s="3">
        <v>17699.93</v>
      </c>
      <c r="N9" s="5">
        <v>24790</v>
      </c>
      <c r="O9" s="5">
        <v>23435.22</v>
      </c>
      <c r="P9" s="5">
        <v>19273.169999999998</v>
      </c>
      <c r="Q9" s="5">
        <v>19273.169999999998</v>
      </c>
      <c r="R9" s="10">
        <f t="shared" si="2"/>
        <v>237349.39999999997</v>
      </c>
    </row>
    <row r="10" spans="2:18" ht="15.75" thickBot="1" x14ac:dyDescent="0.3">
      <c r="B10" s="14" t="s">
        <v>18</v>
      </c>
      <c r="C10" s="15"/>
      <c r="D10" s="15"/>
      <c r="E10" s="16"/>
      <c r="F10" s="3">
        <v>16268.78</v>
      </c>
      <c r="G10" s="3">
        <v>16068.78</v>
      </c>
      <c r="H10" s="3">
        <f t="shared" ref="H10:M10" si="6">16068.78</f>
        <v>16068.78</v>
      </c>
      <c r="I10" s="3">
        <f t="shared" si="6"/>
        <v>16068.78</v>
      </c>
      <c r="J10" s="3">
        <f t="shared" si="6"/>
        <v>16068.78</v>
      </c>
      <c r="K10" s="3">
        <f t="shared" si="6"/>
        <v>16068.78</v>
      </c>
      <c r="L10" s="3">
        <v>23766.31</v>
      </c>
      <c r="M10" s="3">
        <f t="shared" si="6"/>
        <v>16068.78</v>
      </c>
      <c r="N10" s="5">
        <v>21785.24</v>
      </c>
      <c r="O10" s="5">
        <v>17315.47</v>
      </c>
      <c r="P10" s="5">
        <v>17324.47</v>
      </c>
      <c r="Q10" s="5">
        <v>17584.47</v>
      </c>
      <c r="R10" s="10">
        <f t="shared" si="2"/>
        <v>210457.42</v>
      </c>
    </row>
    <row r="11" spans="2:18" ht="15.75" thickBot="1" x14ac:dyDescent="0.3">
      <c r="B11" s="14" t="s">
        <v>19</v>
      </c>
      <c r="C11" s="15"/>
      <c r="D11" s="15"/>
      <c r="E11" s="16"/>
      <c r="F11" s="3">
        <v>15576.98</v>
      </c>
      <c r="G11" s="3">
        <f t="shared" ref="G11:M11" si="7">15576.98</f>
        <v>15576.98</v>
      </c>
      <c r="H11" s="3">
        <f t="shared" si="7"/>
        <v>15576.98</v>
      </c>
      <c r="I11" s="3">
        <f t="shared" si="7"/>
        <v>15576.98</v>
      </c>
      <c r="J11" s="3">
        <f t="shared" si="7"/>
        <v>15576.98</v>
      </c>
      <c r="K11" s="3">
        <v>15699.93</v>
      </c>
      <c r="L11" s="3">
        <v>24288.76</v>
      </c>
      <c r="M11" s="3">
        <f t="shared" si="7"/>
        <v>15576.98</v>
      </c>
      <c r="N11" s="5">
        <v>21637.71</v>
      </c>
      <c r="O11" s="5">
        <v>16794.169999999998</v>
      </c>
      <c r="P11" s="5">
        <v>16673.169999999998</v>
      </c>
      <c r="Q11" s="5">
        <v>16933.169999999998</v>
      </c>
      <c r="R11" s="10">
        <f t="shared" si="2"/>
        <v>205488.78999999992</v>
      </c>
    </row>
    <row r="12" spans="2:18" ht="15.75" thickBot="1" x14ac:dyDescent="0.3">
      <c r="B12" s="14" t="s">
        <v>20</v>
      </c>
      <c r="C12" s="15"/>
      <c r="D12" s="15"/>
      <c r="E12" s="16"/>
      <c r="F12" s="3">
        <v>7562.53</v>
      </c>
      <c r="G12" s="3">
        <f t="shared" ref="G12" si="8">7176.69</f>
        <v>7176.69</v>
      </c>
      <c r="H12" s="3">
        <v>7562.53</v>
      </c>
      <c r="I12" s="3">
        <v>9140.5499999999993</v>
      </c>
      <c r="J12" s="3">
        <v>9823.2900000000009</v>
      </c>
      <c r="K12" s="3">
        <v>9023.2900000000009</v>
      </c>
      <c r="L12" s="3">
        <v>10919.47</v>
      </c>
      <c r="M12" s="4">
        <v>10923.29</v>
      </c>
      <c r="N12" s="5">
        <v>14330.27</v>
      </c>
      <c r="O12" s="5">
        <v>16798.240000000002</v>
      </c>
      <c r="P12" s="5">
        <v>13054.74</v>
      </c>
      <c r="Q12" s="5">
        <v>13384.99</v>
      </c>
      <c r="R12" s="10">
        <f t="shared" si="2"/>
        <v>129699.88000000002</v>
      </c>
    </row>
    <row r="13" spans="2:18" ht="15.75" thickBot="1" x14ac:dyDescent="0.3">
      <c r="B13" s="17" t="s">
        <v>21</v>
      </c>
      <c r="C13" s="18"/>
      <c r="D13" s="18"/>
      <c r="E13" s="19"/>
      <c r="F13" s="4">
        <v>9061.41</v>
      </c>
      <c r="G13" s="4">
        <f t="shared" ref="G13:H13" si="9">9061.41</f>
        <v>9061.41</v>
      </c>
      <c r="H13" s="4">
        <f t="shared" si="9"/>
        <v>9061.41</v>
      </c>
      <c r="I13" s="4">
        <v>9140.5499999999993</v>
      </c>
      <c r="J13" s="4">
        <v>9140.5499999999993</v>
      </c>
      <c r="K13" s="4">
        <v>9774.09</v>
      </c>
      <c r="L13" s="4">
        <v>15625.02</v>
      </c>
      <c r="M13" s="4">
        <v>9774.09</v>
      </c>
      <c r="N13" s="9">
        <v>12515.83</v>
      </c>
      <c r="O13" s="9">
        <v>9688.98</v>
      </c>
      <c r="P13" s="9">
        <v>9688.98</v>
      </c>
      <c r="Q13" s="9">
        <v>9688.98</v>
      </c>
      <c r="R13" s="10">
        <f t="shared" si="2"/>
        <v>122221.29999999999</v>
      </c>
    </row>
    <row r="14" spans="2:18" ht="15.75" thickBot="1" x14ac:dyDescent="0.3">
      <c r="B14" s="11" t="s">
        <v>22</v>
      </c>
      <c r="C14" s="12"/>
      <c r="D14" s="12"/>
      <c r="E14" s="12"/>
      <c r="F14" s="13">
        <f>SUM(F5:F13)</f>
        <v>132575.96</v>
      </c>
      <c r="G14" s="13">
        <f>SUM(G5:G13)</f>
        <v>121173.64</v>
      </c>
      <c r="H14" s="13">
        <f>SUM(H5:H13)</f>
        <v>118541.61</v>
      </c>
      <c r="I14" s="13">
        <f t="shared" ref="I14:R14" si="10">SUM(I5:I13)</f>
        <v>124195.42</v>
      </c>
      <c r="J14" s="13">
        <f t="shared" si="10"/>
        <v>126193.40000000001</v>
      </c>
      <c r="K14" s="13">
        <f t="shared" si="10"/>
        <v>128570.87</v>
      </c>
      <c r="L14" s="13">
        <f t="shared" si="10"/>
        <v>172088.59</v>
      </c>
      <c r="M14" s="13">
        <f t="shared" si="10"/>
        <v>128358.62</v>
      </c>
      <c r="N14" s="13">
        <f t="shared" si="10"/>
        <v>173425.47999999998</v>
      </c>
      <c r="O14" s="13">
        <f t="shared" si="10"/>
        <v>147367.68000000002</v>
      </c>
      <c r="P14" s="13">
        <f t="shared" si="10"/>
        <v>140886.52000000002</v>
      </c>
      <c r="Q14" s="13">
        <f t="shared" si="10"/>
        <v>155109.84</v>
      </c>
      <c r="R14" s="13">
        <f t="shared" si="10"/>
        <v>1668487.63</v>
      </c>
    </row>
  </sheetData>
  <mergeCells count="10">
    <mergeCell ref="B9:E9"/>
    <mergeCell ref="B3:E3"/>
    <mergeCell ref="B4:E4"/>
    <mergeCell ref="B5:E5"/>
    <mergeCell ref="B6:E6"/>
    <mergeCell ref="B8:E8"/>
    <mergeCell ref="B10:E10"/>
    <mergeCell ref="B11:E11"/>
    <mergeCell ref="B12:E12"/>
    <mergeCell ref="B13:E1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fiscais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Garcia Salles</dc:creator>
  <cp:lastModifiedBy>wagner</cp:lastModifiedBy>
  <dcterms:created xsi:type="dcterms:W3CDTF">2024-12-11T20:56:48Z</dcterms:created>
  <dcterms:modified xsi:type="dcterms:W3CDTF">2025-01-09T13:22:58Z</dcterms:modified>
</cp:coreProperties>
</file>